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3\122023\"/>
    </mc:Choice>
  </mc:AlternateContent>
  <xr:revisionPtr revIDLastSave="0" documentId="13_ncr:1_{54731D7A-563F-4F29-9FC6-B0AB5CDE1B5D}" xr6:coauthVersionLast="47" xr6:coauthVersionMax="47" xr10:uidLastSave="{00000000-0000-0000-0000-000000000000}"/>
  <bookViews>
    <workbookView xWindow="-108" yWindow="-108" windowWidth="23256" windowHeight="12456" activeTab="1" xr2:uid="{9DA8C217-5F58-4BFD-91F4-A2B2715C4D14}"/>
  </bookViews>
  <sheets>
    <sheet name="ESP" sheetId="1" r:id="rId1"/>
    <sheet name="ER" sheetId="2" r:id="rId2"/>
  </sheets>
  <definedNames>
    <definedName name="_xlnm._FilterDatabase" localSheetId="1" hidden="1">ER!$B$11:$D$43</definedName>
    <definedName name="_xlnm._FilterDatabase" localSheetId="0" hidden="1">ESP!$B$8:$C$43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" l="1"/>
  <c r="C20" i="2"/>
  <c r="D13" i="2"/>
  <c r="C13" i="2"/>
  <c r="D26" i="2"/>
  <c r="D24" i="2" s="1"/>
  <c r="D37" i="2"/>
  <c r="D40" i="2"/>
  <c r="C40" i="2"/>
  <c r="C37" i="2"/>
  <c r="C26" i="2"/>
  <c r="C24" i="2" s="1"/>
  <c r="C20" i="1"/>
  <c r="C15" i="1"/>
  <c r="C26" i="1" s="1"/>
  <c r="C8" i="1"/>
  <c r="D11" i="2" l="1"/>
  <c r="D43" i="2" s="1"/>
  <c r="C11" i="2"/>
  <c r="C43" i="2" s="1"/>
</calcChain>
</file>

<file path=xl/sharedStrings.xml><?xml version="1.0" encoding="utf-8"?>
<sst xmlns="http://schemas.openxmlformats.org/spreadsheetml/2006/main" count="49" uniqueCount="47">
  <si>
    <t>(en pesos uruguayos)</t>
  </si>
  <si>
    <t>ACTIVO</t>
  </si>
  <si>
    <t>Disponibilidades</t>
  </si>
  <si>
    <t>Créditos</t>
  </si>
  <si>
    <t xml:space="preserve">Inversiones </t>
  </si>
  <si>
    <t>Inversiones Reserva Especial</t>
  </si>
  <si>
    <t>Bienes de Uso</t>
  </si>
  <si>
    <t>PASIVO</t>
  </si>
  <si>
    <t>Deudas operativas</t>
  </si>
  <si>
    <t>Deudas diversas</t>
  </si>
  <si>
    <t>Previsiones</t>
  </si>
  <si>
    <t>PATRIMONIO</t>
  </si>
  <si>
    <t>Capital</t>
  </si>
  <si>
    <t>Reservas</t>
  </si>
  <si>
    <t>Resultado ejercicios anteriores</t>
  </si>
  <si>
    <t>Resultados del ejercicio</t>
  </si>
  <si>
    <t>ESTADO DE RESULTADOS</t>
  </si>
  <si>
    <t>GANANCIAS</t>
  </si>
  <si>
    <t>Ingresos operativos</t>
  </si>
  <si>
    <t>Comisión de aportes obligatorios</t>
  </si>
  <si>
    <t>Comisión contr. Esp. Serv. Bonificados</t>
  </si>
  <si>
    <t>Comisión de sanciones pecuniarias</t>
  </si>
  <si>
    <t>Ganancias por reserva especial</t>
  </si>
  <si>
    <t>Ingresos financieros</t>
  </si>
  <si>
    <t>Ingresos no operativos</t>
  </si>
  <si>
    <t>Ganancias por inversiones propias</t>
  </si>
  <si>
    <t>PERDIDAS</t>
  </si>
  <si>
    <t>Egresos operativos</t>
  </si>
  <si>
    <t>Remuneraciones</t>
  </si>
  <si>
    <t>Gastos de administración</t>
  </si>
  <si>
    <t>Gastos comerciales  y de ventas</t>
  </si>
  <si>
    <t>Gastos de computación</t>
  </si>
  <si>
    <t>Servicio al cliente</t>
  </si>
  <si>
    <t>Amortización de Bienes de uso e intangibles</t>
  </si>
  <si>
    <t>Impuestos tasas y contribuciones</t>
  </si>
  <si>
    <t>Pérdida por reserva especial</t>
  </si>
  <si>
    <t>Egresos financieros</t>
  </si>
  <si>
    <t>Egresos  no operativos</t>
  </si>
  <si>
    <t>Pérdida por inversiones propias</t>
  </si>
  <si>
    <t>Resultados extraordinarios</t>
  </si>
  <si>
    <t xml:space="preserve">Resultado del ejercicio </t>
  </si>
  <si>
    <t>TRIMESTRE</t>
  </si>
  <si>
    <t>ACUMULADO</t>
  </si>
  <si>
    <t>PASIVO Y PATRIMONIO</t>
  </si>
  <si>
    <t>ESTADO DE SITUACION PATRIMONIAL</t>
  </si>
  <si>
    <t>El 12 de diciembre de 2023 la Asamblea Extraordinaria de Accionistas resuelve distribuir                               $ 170.000.000 correspondientes a los resultados acumulados que surgen del balance auditado al cierre del ejercicio 2022.</t>
  </si>
  <si>
    <t>01/10/23 - 31/12/23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</si>
</sst>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1"/>
      <color theme="1"/>
      <name val="Arial"/>
      <family val="2"/>
    </font>
    <font>
      <b/>
      <sz val="12"/>
      <color theme="3"/>
      <name val="Arial"/>
      <family val="2"/>
    </font>
    <font>
      <sz val="11"/>
      <color theme="3"/>
      <name val="Arial"/>
      <family val="2"/>
    </font>
    <font>
      <b/>
      <sz val="11"/>
      <color theme="3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0" fillId="2" borderId="0" xfId="0" applyFill="1"/>
    <xf numFmtId="0" fontId="3" fillId="2" borderId="0" xfId="2" applyFont="1" applyFill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4" fontId="5" fillId="2" borderId="0" xfId="0" applyNumberFormat="1" applyFont="1" applyFill="1"/>
    <xf numFmtId="4" fontId="4" fillId="2" borderId="0" xfId="0" applyNumberFormat="1" applyFont="1" applyFill="1"/>
    <xf numFmtId="0" fontId="6" fillId="2" borderId="0" xfId="0" applyFont="1" applyFill="1"/>
    <xf numFmtId="43" fontId="6" fillId="2" borderId="0" xfId="0" applyNumberFormat="1" applyFont="1" applyFill="1"/>
    <xf numFmtId="164" fontId="7" fillId="2" borderId="0" xfId="1" applyNumberFormat="1" applyFont="1" applyFill="1"/>
    <xf numFmtId="43" fontId="8" fillId="2" borderId="0" xfId="1" applyFont="1" applyFill="1"/>
    <xf numFmtId="3" fontId="8" fillId="2" borderId="0" xfId="1" applyNumberFormat="1" applyFont="1" applyFill="1"/>
    <xf numFmtId="164" fontId="9" fillId="2" borderId="0" xfId="1" applyNumberFormat="1" applyFont="1" applyFill="1"/>
    <xf numFmtId="3" fontId="4" fillId="2" borderId="0" xfId="1" applyNumberFormat="1" applyFont="1" applyFill="1"/>
    <xf numFmtId="0" fontId="5" fillId="2" borderId="0" xfId="2" applyFont="1" applyFill="1" applyAlignment="1">
      <alignment horizontal="center"/>
    </xf>
    <xf numFmtId="14" fontId="7" fillId="2" borderId="0" xfId="2" applyNumberFormat="1" applyFont="1" applyFill="1" applyAlignment="1">
      <alignment horizontal="center"/>
    </xf>
    <xf numFmtId="3" fontId="5" fillId="2" borderId="1" xfId="1" applyNumberFormat="1" applyFont="1" applyFill="1" applyBorder="1"/>
    <xf numFmtId="4" fontId="5" fillId="2" borderId="0" xfId="0" applyNumberFormat="1" applyFont="1" applyFill="1" applyAlignment="1">
      <alignment horizontal="center"/>
    </xf>
    <xf numFmtId="14" fontId="5" fillId="2" borderId="0" xfId="0" applyNumberFormat="1" applyFont="1" applyFill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/>
    <xf numFmtId="3" fontId="5" fillId="2" borderId="1" xfId="0" applyNumberFormat="1" applyFont="1" applyFill="1" applyBorder="1"/>
    <xf numFmtId="3" fontId="5" fillId="2" borderId="0" xfId="0" applyNumberFormat="1" applyFont="1" applyFill="1"/>
    <xf numFmtId="3" fontId="11" fillId="2" borderId="0" xfId="0" applyNumberFormat="1" applyFont="1" applyFill="1"/>
    <xf numFmtId="14" fontId="7" fillId="2" borderId="0" xfId="2" applyNumberFormat="1" applyFont="1" applyFill="1" applyAlignment="1">
      <alignment horizontal="center"/>
    </xf>
    <xf numFmtId="44" fontId="7" fillId="2" borderId="0" xfId="2" applyNumberFormat="1" applyFont="1" applyFill="1" applyAlignment="1">
      <alignment horizontal="center"/>
    </xf>
    <xf numFmtId="0" fontId="4" fillId="2" borderId="0" xfId="0" applyFont="1" applyFill="1" applyAlignment="1">
      <alignment horizontal="left" wrapText="1"/>
    </xf>
    <xf numFmtId="0" fontId="7" fillId="2" borderId="0" xfId="2" applyFont="1" applyFill="1" applyAlignment="1">
      <alignment horizontal="center"/>
    </xf>
    <xf numFmtId="44" fontId="3" fillId="2" borderId="0" xfId="2" applyNumberFormat="1" applyFont="1" applyFill="1" applyAlignment="1">
      <alignment horizontal="center"/>
    </xf>
    <xf numFmtId="0" fontId="3" fillId="2" borderId="0" xfId="2" applyFont="1" applyFill="1" applyAlignment="1">
      <alignment horizontal="center"/>
    </xf>
  </cellXfs>
  <cellStyles count="3">
    <cellStyle name="Millares" xfId="1" builtinId="3"/>
    <cellStyle name="Normal" xfId="0" builtinId="0"/>
    <cellStyle name="Normal 6 2 2 2" xfId="2" xr:uid="{033620E7-ED6E-407B-8F54-AAAA953F0B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984885</xdr:colOff>
      <xdr:row>0</xdr:row>
      <xdr:rowOff>57150</xdr:rowOff>
    </xdr:from>
    <xdr:to>
      <xdr:col>2</xdr:col>
      <xdr:colOff>203427</xdr:colOff>
      <xdr:row>2</xdr:row>
      <xdr:rowOff>180891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261F67B8-B97C-43BB-87CA-573AAE3F3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9745" y="331470"/>
          <a:ext cx="3379062" cy="67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1015365</xdr:colOff>
      <xdr:row>0</xdr:row>
      <xdr:rowOff>57150</xdr:rowOff>
    </xdr:from>
    <xdr:to>
      <xdr:col>3</xdr:col>
      <xdr:colOff>508227</xdr:colOff>
      <xdr:row>3</xdr:row>
      <xdr:rowOff>161841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1987468-59E3-474D-B352-CB80A3F81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0225" y="240030"/>
          <a:ext cx="3379062" cy="653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5C1DB-FA0C-4E14-ACE8-C9EF1B9BA4D9}">
  <sheetPr codeName="Hoja2"/>
  <dimension ref="B4:J62"/>
  <sheetViews>
    <sheetView workbookViewId="0">
      <selection activeCell="B31" sqref="B31"/>
    </sheetView>
  </sheetViews>
  <sheetFormatPr baseColWidth="10" defaultColWidth="11.44140625" defaultRowHeight="21.75" customHeight="1" x14ac:dyDescent="0.25"/>
  <cols>
    <col min="1" max="1" width="11.44140625" style="8"/>
    <col min="2" max="2" width="60.6640625" style="8" customWidth="1"/>
    <col min="3" max="3" width="17.77734375" style="12" customWidth="1"/>
    <col min="4" max="5" width="11.44140625" style="8"/>
    <col min="6" max="6" width="14.109375" style="8" bestFit="1" customWidth="1"/>
    <col min="7" max="7" width="11.44140625" style="8"/>
    <col min="8" max="8" width="15.5546875" style="8" bestFit="1" customWidth="1"/>
    <col min="9" max="9" width="11.44140625" style="8"/>
    <col min="10" max="10" width="15.109375" style="8" bestFit="1" customWidth="1"/>
    <col min="11" max="16384" width="11.44140625" style="8"/>
  </cols>
  <sheetData>
    <row r="4" spans="2:10" ht="16.8" x14ac:dyDescent="0.3">
      <c r="B4" s="31" t="s">
        <v>44</v>
      </c>
      <c r="C4" s="31"/>
      <c r="E4" s="32"/>
      <c r="F4" s="32"/>
    </row>
    <row r="5" spans="2:10" ht="16.8" x14ac:dyDescent="0.3">
      <c r="B5" s="28">
        <v>45291</v>
      </c>
      <c r="C5" s="29"/>
      <c r="E5" s="33"/>
      <c r="F5" s="33"/>
    </row>
    <row r="6" spans="2:10" ht="15.6" x14ac:dyDescent="0.3">
      <c r="B6" s="28" t="s">
        <v>0</v>
      </c>
      <c r="C6" s="29"/>
      <c r="D6" s="16"/>
    </row>
    <row r="7" spans="2:10" ht="16.8" x14ac:dyDescent="0.3">
      <c r="B7" s="2"/>
      <c r="C7" s="15"/>
    </row>
    <row r="8" spans="2:10" ht="21" customHeight="1" thickBot="1" x14ac:dyDescent="0.35">
      <c r="B8" s="3" t="s">
        <v>1</v>
      </c>
      <c r="C8" s="17">
        <f>SUM(C9:C13)</f>
        <v>1197228897.0699999</v>
      </c>
      <c r="F8" s="9"/>
      <c r="H8" s="10"/>
      <c r="J8" s="9"/>
    </row>
    <row r="9" spans="2:10" ht="14.4" thickTop="1" x14ac:dyDescent="0.25">
      <c r="B9" s="4" t="s">
        <v>2</v>
      </c>
      <c r="C9" s="14">
        <v>917394.24000000011</v>
      </c>
      <c r="E9" s="11"/>
      <c r="H9" s="13"/>
      <c r="J9" s="9"/>
    </row>
    <row r="10" spans="2:10" ht="13.8" x14ac:dyDescent="0.25">
      <c r="B10" s="4" t="s">
        <v>4</v>
      </c>
      <c r="C10" s="14">
        <v>378088259.69999999</v>
      </c>
    </row>
    <row r="11" spans="2:10" ht="13.8" x14ac:dyDescent="0.25">
      <c r="B11" s="4" t="s">
        <v>3</v>
      </c>
      <c r="C11" s="14">
        <v>64347652.009999998</v>
      </c>
    </row>
    <row r="12" spans="2:10" ht="13.8" x14ac:dyDescent="0.25">
      <c r="B12" s="4" t="s">
        <v>5</v>
      </c>
      <c r="C12" s="14">
        <v>746777421.09000003</v>
      </c>
    </row>
    <row r="13" spans="2:10" ht="13.8" x14ac:dyDescent="0.25">
      <c r="B13" s="4" t="s">
        <v>6</v>
      </c>
      <c r="C13" s="14">
        <v>7098170.0299999993</v>
      </c>
    </row>
    <row r="14" spans="2:10" ht="13.8" x14ac:dyDescent="0.25">
      <c r="B14" s="4"/>
      <c r="C14" s="14"/>
    </row>
    <row r="15" spans="2:10" ht="21" customHeight="1" thickBot="1" x14ac:dyDescent="0.3">
      <c r="B15" s="3" t="s">
        <v>7</v>
      </c>
      <c r="C15" s="17">
        <f>SUM(C16:C19)</f>
        <v>156998499.26999998</v>
      </c>
    </row>
    <row r="16" spans="2:10" ht="14.4" thickTop="1" x14ac:dyDescent="0.25">
      <c r="B16" s="4" t="s">
        <v>8</v>
      </c>
      <c r="C16" s="14">
        <v>3826710.7</v>
      </c>
    </row>
    <row r="17" spans="2:3" ht="13.8" x14ac:dyDescent="0.25">
      <c r="B17" s="4" t="s">
        <v>9</v>
      </c>
      <c r="C17" s="14">
        <v>145847390.56999999</v>
      </c>
    </row>
    <row r="18" spans="2:3" ht="13.8" x14ac:dyDescent="0.25">
      <c r="B18" s="4" t="s">
        <v>10</v>
      </c>
      <c r="C18" s="14">
        <v>7324398</v>
      </c>
    </row>
    <row r="19" spans="2:3" ht="13.8" x14ac:dyDescent="0.25">
      <c r="B19" s="4"/>
      <c r="C19" s="14"/>
    </row>
    <row r="20" spans="2:3" ht="21" customHeight="1" thickBot="1" x14ac:dyDescent="0.3">
      <c r="B20" s="3" t="s">
        <v>11</v>
      </c>
      <c r="C20" s="17">
        <f>SUM(C21:C24)</f>
        <v>1040230397.8</v>
      </c>
    </row>
    <row r="21" spans="2:3" ht="14.4" thickTop="1" x14ac:dyDescent="0.25">
      <c r="B21" s="4" t="s">
        <v>12</v>
      </c>
      <c r="C21" s="14">
        <v>148966409</v>
      </c>
    </row>
    <row r="22" spans="2:3" ht="13.8" x14ac:dyDescent="0.25">
      <c r="B22" s="4" t="s">
        <v>13</v>
      </c>
      <c r="C22" s="14">
        <v>29793281.800000001</v>
      </c>
    </row>
    <row r="23" spans="2:3" ht="13.8" x14ac:dyDescent="0.25">
      <c r="B23" s="4" t="s">
        <v>14</v>
      </c>
      <c r="C23" s="14">
        <v>559322915</v>
      </c>
    </row>
    <row r="24" spans="2:3" ht="13.8" x14ac:dyDescent="0.25">
      <c r="B24" s="4" t="s">
        <v>15</v>
      </c>
      <c r="C24" s="14">
        <v>302147792.00000006</v>
      </c>
    </row>
    <row r="25" spans="2:3" ht="13.8" x14ac:dyDescent="0.25">
      <c r="C25" s="14"/>
    </row>
    <row r="26" spans="2:3" ht="14.4" thickBot="1" x14ac:dyDescent="0.3">
      <c r="B26" s="3" t="s">
        <v>43</v>
      </c>
      <c r="C26" s="17">
        <f>+C15+C20</f>
        <v>1197228897.0699999</v>
      </c>
    </row>
    <row r="27" spans="2:3" ht="21" customHeight="1" thickTop="1" x14ac:dyDescent="0.25">
      <c r="C27" s="14"/>
    </row>
    <row r="28" spans="2:3" ht="40.799999999999997" customHeight="1" x14ac:dyDescent="0.25">
      <c r="B28" s="30" t="s">
        <v>45</v>
      </c>
      <c r="C28" s="30"/>
    </row>
    <row r="29" spans="2:3" ht="21" customHeight="1" x14ac:dyDescent="0.25">
      <c r="C29" s="14"/>
    </row>
    <row r="30" spans="2:3" ht="21" customHeight="1" x14ac:dyDescent="0.25">
      <c r="C30" s="14"/>
    </row>
    <row r="31" spans="2:3" ht="21" customHeight="1" x14ac:dyDescent="0.25">
      <c r="C31" s="14"/>
    </row>
    <row r="32" spans="2:3" ht="21" customHeight="1" x14ac:dyDescent="0.25">
      <c r="C32" s="14"/>
    </row>
    <row r="33" ht="21" customHeight="1" x14ac:dyDescent="0.25"/>
    <row r="34" ht="21" customHeight="1" x14ac:dyDescent="0.25"/>
    <row r="35" ht="21" customHeight="1" x14ac:dyDescent="0.25"/>
    <row r="36" ht="21" customHeight="1" x14ac:dyDescent="0.25"/>
    <row r="37" ht="21" customHeight="1" x14ac:dyDescent="0.25"/>
    <row r="38" ht="21" customHeight="1" x14ac:dyDescent="0.25"/>
    <row r="39" ht="21" customHeight="1" x14ac:dyDescent="0.25"/>
    <row r="40" ht="21" customHeight="1" x14ac:dyDescent="0.25"/>
    <row r="41" ht="21" customHeight="1" x14ac:dyDescent="0.25"/>
    <row r="42" ht="21" customHeight="1" x14ac:dyDescent="0.25"/>
    <row r="43" ht="21" customHeight="1" x14ac:dyDescent="0.25"/>
    <row r="44" ht="21" customHeight="1" x14ac:dyDescent="0.25"/>
    <row r="45" ht="21" customHeight="1" x14ac:dyDescent="0.25"/>
    <row r="46" ht="21" customHeight="1" x14ac:dyDescent="0.25"/>
    <row r="47" ht="21" customHeight="1" x14ac:dyDescent="0.25"/>
    <row r="48" ht="21" customHeight="1" x14ac:dyDescent="0.25"/>
    <row r="49" ht="21" customHeight="1" x14ac:dyDescent="0.25"/>
    <row r="50" ht="21" customHeight="1" x14ac:dyDescent="0.25"/>
    <row r="51" ht="21" customHeight="1" x14ac:dyDescent="0.25"/>
    <row r="52" ht="21" customHeight="1" x14ac:dyDescent="0.25"/>
    <row r="53" ht="21" customHeight="1" x14ac:dyDescent="0.25"/>
    <row r="54" ht="21" customHeight="1" x14ac:dyDescent="0.25"/>
    <row r="55" ht="21" customHeight="1" x14ac:dyDescent="0.25"/>
    <row r="56" ht="21" customHeight="1" x14ac:dyDescent="0.25"/>
    <row r="57" ht="21" customHeight="1" x14ac:dyDescent="0.25"/>
    <row r="58" ht="21" customHeight="1" x14ac:dyDescent="0.25"/>
    <row r="59" ht="21" customHeight="1" x14ac:dyDescent="0.25"/>
    <row r="60" ht="21" customHeight="1" x14ac:dyDescent="0.25"/>
    <row r="61" ht="21" customHeight="1" x14ac:dyDescent="0.25"/>
    <row r="62" ht="21" customHeight="1" x14ac:dyDescent="0.25"/>
  </sheetData>
  <mergeCells count="6">
    <mergeCell ref="B6:C6"/>
    <mergeCell ref="B28:C28"/>
    <mergeCell ref="B4:C4"/>
    <mergeCell ref="E4:F4"/>
    <mergeCell ref="B5:C5"/>
    <mergeCell ref="E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2F7E9-929E-4961-ABEB-7FBDEB32B7A8}">
  <sheetPr codeName="Hoja3"/>
  <dimension ref="B5:F44"/>
  <sheetViews>
    <sheetView tabSelected="1" topLeftCell="A4" workbookViewId="0">
      <selection activeCell="F10" sqref="F10"/>
    </sheetView>
  </sheetViews>
  <sheetFormatPr baseColWidth="10" defaultColWidth="11.44140625" defaultRowHeight="14.4" x14ac:dyDescent="0.3"/>
  <cols>
    <col min="1" max="1" width="11.44140625" style="1"/>
    <col min="2" max="2" width="38.44140625" style="24" customWidth="1"/>
    <col min="3" max="3" width="18.21875" style="24" customWidth="1"/>
    <col min="4" max="4" width="19.5546875" style="24" customWidth="1"/>
    <col min="5" max="16384" width="11.44140625" style="1"/>
  </cols>
  <sheetData>
    <row r="5" spans="2:6" s="22" customFormat="1" ht="15.6" x14ac:dyDescent="0.3">
      <c r="B5" s="31" t="s">
        <v>16</v>
      </c>
      <c r="C5" s="31"/>
      <c r="D5" s="31"/>
      <c r="E5" s="21"/>
      <c r="F5" s="21"/>
    </row>
    <row r="6" spans="2:6" s="22" customFormat="1" ht="15.6" x14ac:dyDescent="0.3">
      <c r="B6" s="31" t="s">
        <v>0</v>
      </c>
      <c r="C6" s="31"/>
      <c r="D6" s="31"/>
      <c r="E6" s="21"/>
      <c r="F6" s="21"/>
    </row>
    <row r="7" spans="2:6" x14ac:dyDescent="0.3">
      <c r="B7" s="23"/>
      <c r="C7" s="23"/>
      <c r="D7" s="23"/>
      <c r="E7" s="5"/>
      <c r="F7" s="5"/>
    </row>
    <row r="8" spans="2:6" x14ac:dyDescent="0.3">
      <c r="B8" s="23"/>
      <c r="C8" s="18" t="s">
        <v>41</v>
      </c>
      <c r="D8" s="18" t="s">
        <v>42</v>
      </c>
      <c r="E8" s="5"/>
      <c r="F8" s="5"/>
    </row>
    <row r="9" spans="2:6" x14ac:dyDescent="0.3">
      <c r="B9" s="23"/>
      <c r="C9" s="20" t="s">
        <v>46</v>
      </c>
      <c r="D9" s="20">
        <v>45291</v>
      </c>
      <c r="E9" s="5"/>
      <c r="F9" s="5"/>
    </row>
    <row r="10" spans="2:6" x14ac:dyDescent="0.3">
      <c r="B10" s="23"/>
      <c r="C10" s="19"/>
      <c r="D10" s="19"/>
      <c r="E10" s="5"/>
      <c r="F10" s="5"/>
    </row>
    <row r="11" spans="2:6" ht="15" thickBot="1" x14ac:dyDescent="0.35">
      <c r="B11" s="6" t="s">
        <v>17</v>
      </c>
      <c r="C11" s="25">
        <f>+C13+C20</f>
        <v>196044961.09</v>
      </c>
      <c r="D11" s="25">
        <f>+D13+D20</f>
        <v>738205480.47000003</v>
      </c>
      <c r="E11" s="5"/>
      <c r="F11" s="5"/>
    </row>
    <row r="12" spans="2:6" ht="15" thickTop="1" x14ac:dyDescent="0.3">
      <c r="B12" s="6"/>
      <c r="C12" s="26"/>
      <c r="D12" s="26"/>
      <c r="E12" s="5"/>
      <c r="F12" s="5"/>
    </row>
    <row r="13" spans="2:6" x14ac:dyDescent="0.3">
      <c r="B13" s="6" t="s">
        <v>18</v>
      </c>
      <c r="C13" s="26">
        <f>SUM(C14:C18)</f>
        <v>180698116.71000001</v>
      </c>
      <c r="D13" s="26">
        <f>SUM(D14:D18)</f>
        <v>690501454.82000005</v>
      </c>
      <c r="E13" s="5"/>
      <c r="F13" s="5"/>
    </row>
    <row r="14" spans="2:6" x14ac:dyDescent="0.3">
      <c r="B14" s="7" t="s">
        <v>19</v>
      </c>
      <c r="C14" s="14">
        <v>147128710.49000001</v>
      </c>
      <c r="D14" s="14">
        <v>592346548.33000004</v>
      </c>
      <c r="E14" s="5"/>
      <c r="F14" s="5"/>
    </row>
    <row r="15" spans="2:6" x14ac:dyDescent="0.3">
      <c r="B15" s="7" t="s">
        <v>20</v>
      </c>
      <c r="C15" s="14">
        <v>5224849.43</v>
      </c>
      <c r="D15" s="14">
        <v>21489247.140000001</v>
      </c>
    </row>
    <row r="16" spans="2:6" x14ac:dyDescent="0.3">
      <c r="B16" s="7" t="s">
        <v>21</v>
      </c>
      <c r="C16" s="14">
        <v>713685.1</v>
      </c>
      <c r="D16" s="14">
        <v>2675244.96</v>
      </c>
    </row>
    <row r="17" spans="2:4" x14ac:dyDescent="0.3">
      <c r="B17" s="7" t="s">
        <v>22</v>
      </c>
      <c r="C17" s="14">
        <v>27424964.239999998</v>
      </c>
      <c r="D17" s="14">
        <v>73432649.269999996</v>
      </c>
    </row>
    <row r="18" spans="2:4" x14ac:dyDescent="0.3">
      <c r="B18" s="7" t="s">
        <v>23</v>
      </c>
      <c r="C18" s="14">
        <v>205907.45</v>
      </c>
      <c r="D18" s="14">
        <v>557765.12</v>
      </c>
    </row>
    <row r="19" spans="2:4" x14ac:dyDescent="0.3">
      <c r="B19" s="4"/>
      <c r="C19" s="27"/>
      <c r="D19" s="27"/>
    </row>
    <row r="20" spans="2:4" x14ac:dyDescent="0.3">
      <c r="B20" s="6" t="s">
        <v>24</v>
      </c>
      <c r="C20" s="26">
        <f>+C21</f>
        <v>15346844.380000001</v>
      </c>
      <c r="D20" s="26">
        <f>+D21</f>
        <v>47704025.649999999</v>
      </c>
    </row>
    <row r="21" spans="2:4" x14ac:dyDescent="0.3">
      <c r="B21" s="7" t="s">
        <v>25</v>
      </c>
      <c r="C21" s="14">
        <v>15346844.380000001</v>
      </c>
      <c r="D21" s="14">
        <v>47704025.649999999</v>
      </c>
    </row>
    <row r="22" spans="2:4" x14ac:dyDescent="0.3">
      <c r="B22" s="4"/>
      <c r="C22" s="27"/>
      <c r="D22" s="27"/>
    </row>
    <row r="23" spans="2:4" x14ac:dyDescent="0.3">
      <c r="B23" s="4"/>
      <c r="C23" s="27"/>
      <c r="D23" s="27"/>
    </row>
    <row r="24" spans="2:4" ht="15" thickBot="1" x14ac:dyDescent="0.35">
      <c r="B24" s="6" t="s">
        <v>26</v>
      </c>
      <c r="C24" s="25">
        <f>+C26+C37+C40</f>
        <v>116134630.72</v>
      </c>
      <c r="D24" s="25">
        <f>+D26+D37+D40</f>
        <v>436057688.46999997</v>
      </c>
    </row>
    <row r="25" spans="2:4" ht="15" thickTop="1" x14ac:dyDescent="0.3">
      <c r="B25" s="6"/>
      <c r="C25" s="26"/>
      <c r="D25" s="26"/>
    </row>
    <row r="26" spans="2:4" x14ac:dyDescent="0.3">
      <c r="B26" s="6" t="s">
        <v>27</v>
      </c>
      <c r="C26" s="26">
        <f>SUM(C27:C35)</f>
        <v>114975491</v>
      </c>
      <c r="D26" s="26">
        <f>SUM(D27:D35)</f>
        <v>425545022.88</v>
      </c>
    </row>
    <row r="27" spans="2:4" x14ac:dyDescent="0.3">
      <c r="B27" s="7" t="s">
        <v>28</v>
      </c>
      <c r="C27" s="14">
        <v>72552510.260000005</v>
      </c>
      <c r="D27" s="14">
        <v>251586859.59</v>
      </c>
    </row>
    <row r="28" spans="2:4" x14ac:dyDescent="0.3">
      <c r="B28" s="7" t="s">
        <v>29</v>
      </c>
      <c r="C28" s="14">
        <v>5580994.8799999999</v>
      </c>
      <c r="D28" s="14">
        <v>22086060.420000002</v>
      </c>
    </row>
    <row r="29" spans="2:4" x14ac:dyDescent="0.3">
      <c r="B29" s="7" t="s">
        <v>30</v>
      </c>
      <c r="C29" s="14">
        <v>1682127.14</v>
      </c>
      <c r="D29" s="14">
        <v>2772378.24</v>
      </c>
    </row>
    <row r="30" spans="2:4" x14ac:dyDescent="0.3">
      <c r="B30" s="7" t="s">
        <v>31</v>
      </c>
      <c r="C30" s="14">
        <v>8929931.6300000008</v>
      </c>
      <c r="D30" s="14">
        <v>33427331.98</v>
      </c>
    </row>
    <row r="31" spans="2:4" x14ac:dyDescent="0.3">
      <c r="B31" s="7" t="s">
        <v>32</v>
      </c>
      <c r="C31" s="14">
        <v>2566982.06</v>
      </c>
      <c r="D31" s="14">
        <v>6134968.2800000003</v>
      </c>
    </row>
    <row r="32" spans="2:4" x14ac:dyDescent="0.3">
      <c r="B32" s="7" t="s">
        <v>33</v>
      </c>
      <c r="C32" s="14">
        <v>521099.6</v>
      </c>
      <c r="D32" s="14">
        <v>2135304.6</v>
      </c>
    </row>
    <row r="33" spans="2:4" x14ac:dyDescent="0.3">
      <c r="B33" s="7" t="s">
        <v>34</v>
      </c>
      <c r="C33" s="14">
        <v>22587816.899999999</v>
      </c>
      <c r="D33" s="14">
        <v>96789152.969999999</v>
      </c>
    </row>
    <row r="34" spans="2:4" x14ac:dyDescent="0.3">
      <c r="B34" s="7" t="s">
        <v>35</v>
      </c>
      <c r="C34" s="14">
        <v>0</v>
      </c>
      <c r="D34" s="14">
        <v>8989596.2799999993</v>
      </c>
    </row>
    <row r="35" spans="2:4" x14ac:dyDescent="0.3">
      <c r="B35" s="7" t="s">
        <v>36</v>
      </c>
      <c r="C35" s="14">
        <v>554028.53</v>
      </c>
      <c r="D35" s="14">
        <v>1623370.52</v>
      </c>
    </row>
    <row r="36" spans="2:4" x14ac:dyDescent="0.3">
      <c r="B36" s="4"/>
      <c r="C36" s="27"/>
      <c r="D36" s="27"/>
    </row>
    <row r="37" spans="2:4" x14ac:dyDescent="0.3">
      <c r="B37" s="6" t="s">
        <v>37</v>
      </c>
      <c r="C37" s="26">
        <f>+C38</f>
        <v>1123837.72</v>
      </c>
      <c r="D37" s="26">
        <f>+D38</f>
        <v>9877363.5899999999</v>
      </c>
    </row>
    <row r="38" spans="2:4" x14ac:dyDescent="0.3">
      <c r="B38" s="7" t="s">
        <v>38</v>
      </c>
      <c r="C38" s="14">
        <v>1123837.72</v>
      </c>
      <c r="D38" s="14">
        <v>9877363.5899999999</v>
      </c>
    </row>
    <row r="39" spans="2:4" x14ac:dyDescent="0.3">
      <c r="B39" s="4"/>
      <c r="C39" s="27"/>
      <c r="D39" s="27"/>
    </row>
    <row r="40" spans="2:4" x14ac:dyDescent="0.3">
      <c r="B40" s="6" t="s">
        <v>39</v>
      </c>
      <c r="C40" s="26">
        <f>+C41</f>
        <v>35302</v>
      </c>
      <c r="D40" s="26">
        <f>+D41</f>
        <v>635302</v>
      </c>
    </row>
    <row r="41" spans="2:4" x14ac:dyDescent="0.3">
      <c r="B41" s="4" t="s">
        <v>39</v>
      </c>
      <c r="C41" s="14">
        <v>35302</v>
      </c>
      <c r="D41" s="14">
        <v>635302</v>
      </c>
    </row>
    <row r="42" spans="2:4" x14ac:dyDescent="0.3">
      <c r="B42" s="4"/>
      <c r="C42" s="27"/>
      <c r="D42" s="27"/>
    </row>
    <row r="43" spans="2:4" ht="15" thickBot="1" x14ac:dyDescent="0.35">
      <c r="B43" s="6" t="s">
        <v>40</v>
      </c>
      <c r="C43" s="25">
        <f>+C11-C24</f>
        <v>79910330.370000005</v>
      </c>
      <c r="D43" s="25">
        <f>+D11-D24</f>
        <v>302147792.00000006</v>
      </c>
    </row>
    <row r="44" spans="2:4" ht="15" thickTop="1" x14ac:dyDescent="0.3">
      <c r="C44" s="27"/>
      <c r="D44" s="27"/>
    </row>
  </sheetData>
  <mergeCells count="2">
    <mergeCell ref="B5:D5"/>
    <mergeCell ref="B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ESP</vt:lpstr>
      <vt:lpstr>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Valente</dc:creator>
  <cp:lastModifiedBy>María Laura Pereira</cp:lastModifiedBy>
  <dcterms:created xsi:type="dcterms:W3CDTF">2024-01-03T15:04:56Z</dcterms:created>
  <dcterms:modified xsi:type="dcterms:W3CDTF">2024-01-03T19:49:53Z</dcterms:modified>
</cp:coreProperties>
</file>